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Summary" sheetId="1" r:id="rId1"/>
  </sheets>
  <definedNames>
    <definedName name="_xlnm.Print_Area" localSheetId="0">Summary!$A$1:$N$24</definedName>
  </definedNames>
  <calcPr calcId="145621" calcMode="manual" iterate="1"/>
</workbook>
</file>

<file path=xl/calcChain.xml><?xml version="1.0" encoding="utf-8"?>
<calcChain xmlns="http://schemas.openxmlformats.org/spreadsheetml/2006/main">
  <c r="L19" i="1" l="1"/>
  <c r="D18" i="1"/>
  <c r="L22" i="1"/>
  <c r="L20" i="1" s="1"/>
  <c r="K22" i="1"/>
  <c r="K20" i="1" s="1"/>
  <c r="J22" i="1"/>
  <c r="J20" i="1" s="1"/>
  <c r="I22" i="1"/>
  <c r="I20" i="1" s="1"/>
  <c r="H22" i="1"/>
  <c r="H20" i="1" s="1"/>
  <c r="G22" i="1"/>
  <c r="G20" i="1" s="1"/>
  <c r="F22" i="1"/>
  <c r="F20" i="1" s="1"/>
  <c r="E22" i="1"/>
  <c r="E20" i="1" s="1"/>
  <c r="D22" i="1"/>
  <c r="D20" i="1" s="1"/>
  <c r="C22" i="1"/>
  <c r="C20" i="1" s="1"/>
  <c r="M19" i="1"/>
  <c r="M18" i="1"/>
  <c r="M17" i="1"/>
  <c r="M16" i="1"/>
  <c r="M21" i="1"/>
  <c r="M15" i="1"/>
  <c r="M14" i="1"/>
  <c r="M13" i="1"/>
  <c r="M12" i="1"/>
  <c r="M11" i="1"/>
  <c r="M10" i="1"/>
  <c r="M9" i="1"/>
  <c r="M8" i="1"/>
  <c r="M7" i="1"/>
  <c r="M6" i="1"/>
  <c r="L2" i="1"/>
  <c r="K2" i="1"/>
  <c r="J2" i="1"/>
  <c r="H2" i="1"/>
  <c r="G2" i="1"/>
  <c r="F2" i="1"/>
  <c r="E2" i="1"/>
  <c r="D2" i="1"/>
  <c r="C2" i="1"/>
  <c r="M22" i="1" l="1"/>
  <c r="M20" i="1" s="1"/>
</calcChain>
</file>

<file path=xl/sharedStrings.xml><?xml version="1.0" encoding="utf-8"?>
<sst xmlns="http://schemas.openxmlformats.org/spreadsheetml/2006/main" count="46" uniqueCount="46">
  <si>
    <t>Charging Service Area</t>
  </si>
  <si>
    <t xml:space="preserve">Receiving Service Area </t>
  </si>
  <si>
    <t>S01 Policy, Culture &amp; Communication</t>
  </si>
  <si>
    <t>S03 Business Improvement &amp; Technology</t>
  </si>
  <si>
    <t>S12 Environmental Development</t>
  </si>
  <si>
    <t>S13 Housing &amp; Property</t>
  </si>
  <si>
    <t>S14 Regeneration &amp; Major Projects</t>
  </si>
  <si>
    <t>S21 Customer Services</t>
  </si>
  <si>
    <t>S22 Leisure, Parks &amp; Communities</t>
  </si>
  <si>
    <t>S32 Finance</t>
  </si>
  <si>
    <t>S33 Human Resources &amp; Facilities</t>
  </si>
  <si>
    <t>S34 Law and Governance</t>
  </si>
  <si>
    <t>Total SLA Charges Received 2014-15</t>
  </si>
  <si>
    <t>S01</t>
  </si>
  <si>
    <t>Policy, Culture and Communication</t>
  </si>
  <si>
    <t>S02</t>
  </si>
  <si>
    <t>Transformation</t>
  </si>
  <si>
    <t>S03</t>
  </si>
  <si>
    <t>Business Improvement &amp; Technology</t>
  </si>
  <si>
    <t>S11</t>
  </si>
  <si>
    <t>City Development</t>
  </si>
  <si>
    <t>S12</t>
  </si>
  <si>
    <t>Environmental Development</t>
  </si>
  <si>
    <t>S13</t>
  </si>
  <si>
    <t>Housing and Property</t>
  </si>
  <si>
    <t>S14</t>
  </si>
  <si>
    <t>Regeneration and Major Projects Team</t>
  </si>
  <si>
    <t>S21</t>
  </si>
  <si>
    <t>Customer Services</t>
  </si>
  <si>
    <t>S22</t>
  </si>
  <si>
    <t>Leisure, Parks &amp; Communities</t>
  </si>
  <si>
    <t>S23</t>
  </si>
  <si>
    <t>Direct Services</t>
  </si>
  <si>
    <t>S24</t>
  </si>
  <si>
    <t>HRA</t>
  </si>
  <si>
    <t>S32</t>
  </si>
  <si>
    <t>Finance</t>
  </si>
  <si>
    <t>S33</t>
  </si>
  <si>
    <t>Human Resources &amp; Facilities</t>
  </si>
  <si>
    <t>S34</t>
  </si>
  <si>
    <t>Law and Governance</t>
  </si>
  <si>
    <t>S44</t>
  </si>
  <si>
    <t>CDC &amp; NDC</t>
  </si>
  <si>
    <t>Total SLA Charge</t>
  </si>
  <si>
    <t>General Fund SLA Charge</t>
  </si>
  <si>
    <t>Budgeted SLA Charges 2014-15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</si>
</sst>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[Red]\-#,##0\ "/>
  </numFmts>
  <fonts count="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3" fillId="3" borderId="9" xfId="0" applyFont="1" applyFill="1" applyBorder="1" applyAlignment="1">
      <alignment horizontal="center"/>
    </xf>
    <xf numFmtId="0" fontId="3" fillId="0" borderId="0" xfId="0" applyFont="1" applyFill="1"/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164" fontId="3" fillId="0" borderId="0" xfId="0" applyNumberFormat="1" applyFont="1" applyAlignment="1"/>
    <xf numFmtId="0" fontId="3" fillId="0" borderId="0" xfId="0" applyFont="1"/>
    <xf numFmtId="164" fontId="5" fillId="0" borderId="0" xfId="0" applyNumberFormat="1" applyFont="1" applyAlignment="1">
      <alignment horizontal="center"/>
    </xf>
    <xf numFmtId="164" fontId="3" fillId="0" borderId="1" xfId="0" applyNumberFormat="1" applyFont="1" applyBorder="1" applyAlignment="1"/>
    <xf numFmtId="164" fontId="4" fillId="2" borderId="2" xfId="0" applyNumberFormat="1" applyFont="1" applyFill="1" applyBorder="1" applyAlignment="1">
      <alignment horizontal="centerContinuous"/>
    </xf>
    <xf numFmtId="164" fontId="4" fillId="2" borderId="3" xfId="0" applyNumberFormat="1" applyFont="1" applyFill="1" applyBorder="1" applyAlignment="1">
      <alignment horizontal="centerContinuous"/>
    </xf>
    <xf numFmtId="164" fontId="4" fillId="2" borderId="4" xfId="0" applyNumberFormat="1" applyFont="1" applyFill="1" applyBorder="1" applyAlignment="1">
      <alignment horizontal="centerContinuous"/>
    </xf>
    <xf numFmtId="164" fontId="4" fillId="3" borderId="5" xfId="0" applyNumberFormat="1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wrapText="1"/>
    </xf>
    <xf numFmtId="164" fontId="4" fillId="3" borderId="7" xfId="0" applyNumberFormat="1" applyFont="1" applyFill="1" applyBorder="1" applyAlignment="1">
      <alignment horizontal="center" vertical="center" wrapText="1"/>
    </xf>
    <xf numFmtId="164" fontId="4" fillId="3" borderId="8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wrapText="1"/>
    </xf>
    <xf numFmtId="164" fontId="3" fillId="0" borderId="10" xfId="0" applyNumberFormat="1" applyFont="1" applyBorder="1" applyAlignment="1"/>
    <xf numFmtId="164" fontId="4" fillId="0" borderId="10" xfId="0" applyNumberFormat="1" applyFont="1" applyBorder="1" applyAlignment="1"/>
    <xf numFmtId="164" fontId="4" fillId="0" borderId="3" xfId="0" applyNumberFormat="1" applyFont="1" applyFill="1" applyBorder="1" applyAlignment="1">
      <alignment horizontal="left"/>
    </xf>
    <xf numFmtId="164" fontId="4" fillId="0" borderId="3" xfId="0" applyNumberFormat="1" applyFont="1" applyBorder="1" applyAlignment="1"/>
    <xf numFmtId="164" fontId="3" fillId="0" borderId="13" xfId="0" applyNumberFormat="1" applyFont="1" applyFill="1" applyBorder="1" applyAlignment="1"/>
    <xf numFmtId="164" fontId="4" fillId="0" borderId="13" xfId="0" applyNumberFormat="1" applyFont="1" applyFill="1" applyBorder="1" applyAlignment="1"/>
    <xf numFmtId="164" fontId="4" fillId="0" borderId="0" xfId="0" applyNumberFormat="1" applyFont="1" applyFill="1" applyBorder="1" applyAlignment="1">
      <alignment horizontal="left"/>
    </xf>
    <xf numFmtId="164" fontId="4" fillId="0" borderId="0" xfId="0" applyNumberFormat="1" applyFont="1" applyBorder="1" applyAlignment="1"/>
    <xf numFmtId="164" fontId="6" fillId="0" borderId="0" xfId="0" applyNumberFormat="1" applyFont="1" applyAlignment="1"/>
  </cellXfs>
  <cellStyles count="9">
    <cellStyle name="Comma 2" xfId="1"/>
    <cellStyle name="Normal" xfId="0" builtinId="0"/>
    <cellStyle name="Normal 2" xfId="2"/>
    <cellStyle name="Normal 3" xfId="3"/>
    <cellStyle name="Normal 4" xfId="4"/>
    <cellStyle name="Normal 5" xfId="5"/>
    <cellStyle name="Normal 6" xfId="6"/>
    <cellStyle name="Normal 7" xfId="7"/>
    <cellStyle name="Normal 8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tabSelected="1"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31" sqref="B31"/>
    </sheetView>
  </sheetViews>
  <sheetFormatPr defaultRowHeight="14.25" x14ac:dyDescent="0.2"/>
  <cols>
    <col min="1" max="1" width="8" style="5" hidden="1" customWidth="1"/>
    <col min="2" max="2" width="39.140625" style="5" customWidth="1"/>
    <col min="3" max="12" width="18.140625" style="5" customWidth="1"/>
    <col min="13" max="13" width="18" style="5" customWidth="1"/>
    <col min="14" max="14" width="3.5703125" style="6" customWidth="1"/>
    <col min="15" max="16384" width="9.140625" style="5"/>
  </cols>
  <sheetData>
    <row r="1" spans="1:13" ht="15.75" x14ac:dyDescent="0.25">
      <c r="B1" s="29" t="s">
        <v>45</v>
      </c>
    </row>
    <row r="2" spans="1:13" x14ac:dyDescent="0.2">
      <c r="C2" s="7" t="str">
        <f t="shared" ref="C2:L2" si="0">LEFT(C4,3)</f>
        <v>S01</v>
      </c>
      <c r="D2" s="7" t="str">
        <f t="shared" si="0"/>
        <v>S03</v>
      </c>
      <c r="E2" s="7" t="str">
        <f t="shared" si="0"/>
        <v>S12</v>
      </c>
      <c r="F2" s="7" t="str">
        <f t="shared" si="0"/>
        <v>S13</v>
      </c>
      <c r="G2" s="7" t="str">
        <f t="shared" si="0"/>
        <v>S14</v>
      </c>
      <c r="H2" s="7" t="str">
        <f t="shared" si="0"/>
        <v>S21</v>
      </c>
      <c r="I2" s="7"/>
      <c r="J2" s="7" t="str">
        <f t="shared" si="0"/>
        <v>S32</v>
      </c>
      <c r="K2" s="7" t="str">
        <f t="shared" si="0"/>
        <v>S33</v>
      </c>
      <c r="L2" s="7" t="str">
        <f t="shared" si="0"/>
        <v>S34</v>
      </c>
    </row>
    <row r="3" spans="1:13" ht="15" x14ac:dyDescent="0.25">
      <c r="A3" s="8"/>
      <c r="C3" s="9" t="s">
        <v>0</v>
      </c>
      <c r="D3" s="10"/>
      <c r="E3" s="10"/>
      <c r="F3" s="10"/>
      <c r="G3" s="10"/>
      <c r="H3" s="10"/>
      <c r="I3" s="10"/>
      <c r="J3" s="10"/>
      <c r="K3" s="10"/>
      <c r="L3" s="11"/>
    </row>
    <row r="4" spans="1:13" s="16" customFormat="1" ht="53.25" customHeight="1" x14ac:dyDescent="0.2">
      <c r="A4" s="12"/>
      <c r="B4" s="13" t="s">
        <v>1</v>
      </c>
      <c r="C4" s="14" t="s">
        <v>2</v>
      </c>
      <c r="D4" s="15" t="s">
        <v>3</v>
      </c>
      <c r="E4" s="15" t="s">
        <v>4</v>
      </c>
      <c r="F4" s="15" t="s">
        <v>5</v>
      </c>
      <c r="G4" s="15" t="s">
        <v>6</v>
      </c>
      <c r="H4" s="15" t="s">
        <v>7</v>
      </c>
      <c r="I4" s="15" t="s">
        <v>8</v>
      </c>
      <c r="J4" s="15" t="s">
        <v>9</v>
      </c>
      <c r="K4" s="15" t="s">
        <v>10</v>
      </c>
      <c r="L4" s="15" t="s">
        <v>11</v>
      </c>
      <c r="M4" s="17" t="s">
        <v>12</v>
      </c>
    </row>
    <row r="5" spans="1:13" s="20" customFormat="1" ht="14.25" customHeight="1" x14ac:dyDescent="0.2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 ht="15" x14ac:dyDescent="0.25">
      <c r="A6" s="1" t="s">
        <v>13</v>
      </c>
      <c r="B6" s="2" t="s">
        <v>14</v>
      </c>
      <c r="C6" s="21">
        <v>11130</v>
      </c>
      <c r="D6" s="21">
        <v>70939</v>
      </c>
      <c r="E6" s="21">
        <v>0</v>
      </c>
      <c r="F6" s="21">
        <v>669</v>
      </c>
      <c r="G6" s="21">
        <v>45217</v>
      </c>
      <c r="H6" s="21">
        <v>0</v>
      </c>
      <c r="I6" s="21">
        <v>0</v>
      </c>
      <c r="J6" s="21">
        <v>33959</v>
      </c>
      <c r="K6" s="21">
        <v>55837</v>
      </c>
      <c r="L6" s="21">
        <v>17077</v>
      </c>
      <c r="M6" s="22">
        <f>SUM(C6:L6)</f>
        <v>234828</v>
      </c>
    </row>
    <row r="7" spans="1:13" ht="15" x14ac:dyDescent="0.25">
      <c r="A7" s="3" t="s">
        <v>15</v>
      </c>
      <c r="B7" s="2" t="s">
        <v>16</v>
      </c>
      <c r="C7" s="21">
        <v>0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9352</v>
      </c>
      <c r="K7" s="21">
        <v>0</v>
      </c>
      <c r="L7" s="21">
        <v>0</v>
      </c>
      <c r="M7" s="22">
        <f>SUM(C7:L7)</f>
        <v>9352</v>
      </c>
    </row>
    <row r="8" spans="1:13" ht="15" x14ac:dyDescent="0.25">
      <c r="A8" s="3" t="s">
        <v>17</v>
      </c>
      <c r="B8" s="2" t="s">
        <v>18</v>
      </c>
      <c r="C8" s="21">
        <v>22261</v>
      </c>
      <c r="D8" s="21">
        <v>179129</v>
      </c>
      <c r="E8" s="21">
        <v>0</v>
      </c>
      <c r="F8" s="21">
        <v>0</v>
      </c>
      <c r="G8" s="21">
        <v>55759</v>
      </c>
      <c r="H8" s="21">
        <v>0</v>
      </c>
      <c r="I8" s="21">
        <v>0</v>
      </c>
      <c r="J8" s="21">
        <v>85542</v>
      </c>
      <c r="K8" s="21">
        <v>86239</v>
      </c>
      <c r="L8" s="21">
        <v>26440</v>
      </c>
      <c r="M8" s="22">
        <f>SUM(C8:L8)</f>
        <v>455370</v>
      </c>
    </row>
    <row r="9" spans="1:13" ht="15" x14ac:dyDescent="0.25">
      <c r="A9" s="3" t="s">
        <v>19</v>
      </c>
      <c r="B9" s="2" t="s">
        <v>20</v>
      </c>
      <c r="C9" s="21">
        <v>43781</v>
      </c>
      <c r="D9" s="21">
        <v>319181</v>
      </c>
      <c r="E9" s="21">
        <v>19000</v>
      </c>
      <c r="F9" s="21">
        <v>24581</v>
      </c>
      <c r="G9" s="21">
        <v>95175</v>
      </c>
      <c r="H9" s="21">
        <v>78916</v>
      </c>
      <c r="I9" s="21">
        <v>0</v>
      </c>
      <c r="J9" s="21">
        <v>73923</v>
      </c>
      <c r="K9" s="21">
        <v>156526</v>
      </c>
      <c r="L9" s="21">
        <v>147335</v>
      </c>
      <c r="M9" s="22">
        <f>SUM(C9:L9)</f>
        <v>958418</v>
      </c>
    </row>
    <row r="10" spans="1:13" ht="15" x14ac:dyDescent="0.25">
      <c r="A10" s="3" t="s">
        <v>21</v>
      </c>
      <c r="B10" s="2" t="s">
        <v>22</v>
      </c>
      <c r="C10" s="21">
        <v>59361</v>
      </c>
      <c r="D10" s="21">
        <v>521876</v>
      </c>
      <c r="E10" s="21">
        <v>0</v>
      </c>
      <c r="F10" s="21">
        <v>2109</v>
      </c>
      <c r="G10" s="21">
        <v>124555</v>
      </c>
      <c r="H10" s="21">
        <v>56516</v>
      </c>
      <c r="I10" s="21">
        <v>0</v>
      </c>
      <c r="J10" s="21">
        <v>130626</v>
      </c>
      <c r="K10" s="21">
        <v>211161</v>
      </c>
      <c r="L10" s="21">
        <v>189263</v>
      </c>
      <c r="M10" s="22">
        <f>SUM(C10:L10)</f>
        <v>1295467</v>
      </c>
    </row>
    <row r="11" spans="1:13" ht="15" x14ac:dyDescent="0.25">
      <c r="A11" s="3" t="s">
        <v>23</v>
      </c>
      <c r="B11" s="2" t="s">
        <v>24</v>
      </c>
      <c r="C11" s="21">
        <v>55649</v>
      </c>
      <c r="D11" s="21">
        <v>368825</v>
      </c>
      <c r="E11" s="21">
        <v>0</v>
      </c>
      <c r="F11" s="21">
        <v>72697</v>
      </c>
      <c r="G11" s="21">
        <v>202263</v>
      </c>
      <c r="H11" s="21">
        <v>151540</v>
      </c>
      <c r="I11" s="21">
        <v>0</v>
      </c>
      <c r="J11" s="21">
        <v>90369</v>
      </c>
      <c r="K11" s="21">
        <v>182161</v>
      </c>
      <c r="L11" s="21">
        <v>104983</v>
      </c>
      <c r="M11" s="22">
        <f>SUM(C11:L11)</f>
        <v>1228487</v>
      </c>
    </row>
    <row r="12" spans="1:13" ht="15" x14ac:dyDescent="0.25">
      <c r="A12" s="3" t="s">
        <v>25</v>
      </c>
      <c r="B12" s="2" t="s">
        <v>26</v>
      </c>
      <c r="C12" s="21">
        <v>10388</v>
      </c>
      <c r="D12" s="21">
        <v>77855</v>
      </c>
      <c r="E12" s="21">
        <v>0</v>
      </c>
      <c r="F12" s="21">
        <v>199861</v>
      </c>
      <c r="G12" s="21">
        <v>475087</v>
      </c>
      <c r="H12" s="21">
        <v>0</v>
      </c>
      <c r="I12" s="21">
        <v>0</v>
      </c>
      <c r="J12" s="21">
        <v>80577</v>
      </c>
      <c r="K12" s="21">
        <v>37770</v>
      </c>
      <c r="L12" s="21">
        <v>266923</v>
      </c>
      <c r="M12" s="22">
        <f>SUM(C12:L12)</f>
        <v>1148461</v>
      </c>
    </row>
    <row r="13" spans="1:13" ht="15" x14ac:dyDescent="0.25">
      <c r="A13" s="3" t="s">
        <v>27</v>
      </c>
      <c r="B13" s="2" t="s">
        <v>28</v>
      </c>
      <c r="C13" s="21">
        <v>94978</v>
      </c>
      <c r="D13" s="21">
        <v>684302</v>
      </c>
      <c r="E13" s="21">
        <v>0</v>
      </c>
      <c r="F13" s="21">
        <v>100</v>
      </c>
      <c r="G13" s="21">
        <v>347379</v>
      </c>
      <c r="H13" s="21">
        <v>1151613</v>
      </c>
      <c r="I13" s="21">
        <v>0</v>
      </c>
      <c r="J13" s="21">
        <v>68775</v>
      </c>
      <c r="K13" s="21">
        <v>461292</v>
      </c>
      <c r="L13" s="21">
        <v>144354</v>
      </c>
      <c r="M13" s="22">
        <f>SUM(C13:L13)</f>
        <v>2952793</v>
      </c>
    </row>
    <row r="14" spans="1:13" ht="15" x14ac:dyDescent="0.25">
      <c r="A14" s="3" t="s">
        <v>29</v>
      </c>
      <c r="B14" s="2" t="s">
        <v>30</v>
      </c>
      <c r="C14" s="21">
        <v>74943</v>
      </c>
      <c r="D14" s="21">
        <v>378645</v>
      </c>
      <c r="E14" s="21">
        <v>0</v>
      </c>
      <c r="F14" s="21">
        <v>40977</v>
      </c>
      <c r="G14" s="21">
        <v>89439</v>
      </c>
      <c r="H14" s="21">
        <v>15800</v>
      </c>
      <c r="I14" s="21">
        <v>0</v>
      </c>
      <c r="J14" s="21">
        <v>193479</v>
      </c>
      <c r="K14" s="21">
        <v>164191</v>
      </c>
      <c r="L14" s="21">
        <v>102558</v>
      </c>
      <c r="M14" s="22">
        <f>SUM(C14:L14)</f>
        <v>1060032</v>
      </c>
    </row>
    <row r="15" spans="1:13" ht="15" x14ac:dyDescent="0.25">
      <c r="A15" s="3" t="s">
        <v>31</v>
      </c>
      <c r="B15" s="2" t="s">
        <v>32</v>
      </c>
      <c r="C15" s="21">
        <v>81414</v>
      </c>
      <c r="D15" s="21">
        <v>333850</v>
      </c>
      <c r="E15" s="21">
        <v>0</v>
      </c>
      <c r="F15" s="21">
        <v>34231</v>
      </c>
      <c r="G15" s="21">
        <v>14531</v>
      </c>
      <c r="H15" s="21">
        <v>344600</v>
      </c>
      <c r="I15" s="21">
        <v>0</v>
      </c>
      <c r="J15" s="21">
        <v>484265</v>
      </c>
      <c r="K15" s="21">
        <v>736335</v>
      </c>
      <c r="L15" s="21">
        <v>117895</v>
      </c>
      <c r="M15" s="22">
        <f>SUM(C15:L15)</f>
        <v>2147121</v>
      </c>
    </row>
    <row r="16" spans="1:13" ht="15" x14ac:dyDescent="0.25">
      <c r="A16" s="3" t="s">
        <v>35</v>
      </c>
      <c r="B16" s="2" t="s">
        <v>36</v>
      </c>
      <c r="C16" s="21">
        <v>28939</v>
      </c>
      <c r="D16" s="21">
        <v>230691</v>
      </c>
      <c r="E16" s="21">
        <v>0</v>
      </c>
      <c r="F16" s="21">
        <v>0</v>
      </c>
      <c r="G16" s="21">
        <v>53586</v>
      </c>
      <c r="H16" s="21">
        <v>0</v>
      </c>
      <c r="I16" s="21">
        <v>0</v>
      </c>
      <c r="J16" s="21">
        <v>102838</v>
      </c>
      <c r="K16" s="21">
        <v>97507</v>
      </c>
      <c r="L16" s="21">
        <v>40487</v>
      </c>
      <c r="M16" s="22">
        <f>SUM(C16:L16)</f>
        <v>554048</v>
      </c>
    </row>
    <row r="17" spans="1:13" ht="15" x14ac:dyDescent="0.25">
      <c r="A17" s="3" t="s">
        <v>37</v>
      </c>
      <c r="B17" s="2" t="s">
        <v>38</v>
      </c>
      <c r="C17" s="21">
        <v>42294</v>
      </c>
      <c r="D17" s="21">
        <v>296923</v>
      </c>
      <c r="E17" s="21">
        <v>0</v>
      </c>
      <c r="F17" s="21">
        <v>12484</v>
      </c>
      <c r="G17" s="21">
        <v>107972</v>
      </c>
      <c r="H17" s="21">
        <v>0</v>
      </c>
      <c r="I17" s="21">
        <v>0</v>
      </c>
      <c r="J17" s="21">
        <v>63556</v>
      </c>
      <c r="K17" s="21">
        <v>158122</v>
      </c>
      <c r="L17" s="21">
        <v>145452</v>
      </c>
      <c r="M17" s="22">
        <f>SUM(C17:L17)</f>
        <v>826803</v>
      </c>
    </row>
    <row r="18" spans="1:13" ht="15" x14ac:dyDescent="0.25">
      <c r="A18" s="3" t="s">
        <v>39</v>
      </c>
      <c r="B18" s="2" t="s">
        <v>40</v>
      </c>
      <c r="C18" s="21">
        <v>28197</v>
      </c>
      <c r="D18" s="21">
        <f>323931-4747</f>
        <v>319184</v>
      </c>
      <c r="E18" s="21">
        <v>0</v>
      </c>
      <c r="F18" s="21">
        <v>2071</v>
      </c>
      <c r="G18" s="21">
        <v>77169</v>
      </c>
      <c r="H18" s="21">
        <v>12158</v>
      </c>
      <c r="I18" s="21">
        <v>0</v>
      </c>
      <c r="J18" s="21">
        <v>66009</v>
      </c>
      <c r="K18" s="21">
        <v>143119</v>
      </c>
      <c r="L18" s="21">
        <v>79092</v>
      </c>
      <c r="M18" s="22">
        <f>SUM(C18:L18)</f>
        <v>726999</v>
      </c>
    </row>
    <row r="19" spans="1:13" ht="15" x14ac:dyDescent="0.25">
      <c r="A19" s="3" t="s">
        <v>41</v>
      </c>
      <c r="B19" s="2" t="s">
        <v>42</v>
      </c>
      <c r="C19" s="21">
        <v>385217</v>
      </c>
      <c r="D19" s="21">
        <v>0</v>
      </c>
      <c r="E19" s="21">
        <v>0</v>
      </c>
      <c r="F19" s="21">
        <v>0</v>
      </c>
      <c r="G19" s="21">
        <v>0</v>
      </c>
      <c r="H19" s="21">
        <v>304929</v>
      </c>
      <c r="I19" s="21">
        <v>130545</v>
      </c>
      <c r="J19" s="21">
        <v>636530</v>
      </c>
      <c r="K19" s="21">
        <v>0</v>
      </c>
      <c r="L19" s="21">
        <f>1440231-4747</f>
        <v>1435484</v>
      </c>
      <c r="M19" s="22">
        <f>SUM(C19:L19)</f>
        <v>2892705</v>
      </c>
    </row>
    <row r="20" spans="1:13" ht="15" x14ac:dyDescent="0.25">
      <c r="B20" s="23" t="s">
        <v>44</v>
      </c>
      <c r="C20" s="24">
        <f>C22-C19</f>
        <v>553335</v>
      </c>
      <c r="D20" s="24">
        <f>D22-D19</f>
        <v>3781400</v>
      </c>
      <c r="E20" s="24">
        <f>E22-E19</f>
        <v>19000</v>
      </c>
      <c r="F20" s="24">
        <f>F22-F19</f>
        <v>389780</v>
      </c>
      <c r="G20" s="24">
        <f>G22-G19</f>
        <v>1688132</v>
      </c>
      <c r="H20" s="24">
        <f>H22-H19</f>
        <v>1811143</v>
      </c>
      <c r="I20" s="24">
        <f>I22-I19</f>
        <v>0</v>
      </c>
      <c r="J20" s="24">
        <f>J22-J19</f>
        <v>1483270</v>
      </c>
      <c r="K20" s="24">
        <f>K22-K19</f>
        <v>2490260</v>
      </c>
      <c r="L20" s="24">
        <f>L22-L19</f>
        <v>1381859</v>
      </c>
      <c r="M20" s="24">
        <f>M22-M19</f>
        <v>13598179</v>
      </c>
    </row>
    <row r="21" spans="1:13" ht="15" x14ac:dyDescent="0.25">
      <c r="A21" s="4" t="s">
        <v>33</v>
      </c>
      <c r="B21" s="2" t="s">
        <v>34</v>
      </c>
      <c r="C21" s="25">
        <v>23745</v>
      </c>
      <c r="D21" s="25">
        <v>831935</v>
      </c>
      <c r="E21" s="25">
        <v>251418</v>
      </c>
      <c r="F21" s="25">
        <v>635899</v>
      </c>
      <c r="G21" s="25">
        <v>82028</v>
      </c>
      <c r="H21" s="25">
        <v>703086</v>
      </c>
      <c r="I21" s="25">
        <v>73973</v>
      </c>
      <c r="J21" s="25">
        <v>263835</v>
      </c>
      <c r="K21" s="25">
        <v>206100</v>
      </c>
      <c r="L21" s="25">
        <v>251602</v>
      </c>
      <c r="M21" s="26">
        <f>SUM(C21:L21)</f>
        <v>3323621</v>
      </c>
    </row>
    <row r="22" spans="1:13" ht="15" x14ac:dyDescent="0.25">
      <c r="B22" s="23" t="s">
        <v>43</v>
      </c>
      <c r="C22" s="24">
        <f>SUM(C6:C19)</f>
        <v>938552</v>
      </c>
      <c r="D22" s="24">
        <f>SUM(D6:D19)</f>
        <v>3781400</v>
      </c>
      <c r="E22" s="24">
        <f>SUM(E6:E19)</f>
        <v>19000</v>
      </c>
      <c r="F22" s="24">
        <f>SUM(F6:F19)</f>
        <v>389780</v>
      </c>
      <c r="G22" s="24">
        <f>SUM(G6:G19)</f>
        <v>1688132</v>
      </c>
      <c r="H22" s="24">
        <f>SUM(H6:H19)</f>
        <v>2116072</v>
      </c>
      <c r="I22" s="24">
        <f>SUM(I6:I19)</f>
        <v>130545</v>
      </c>
      <c r="J22" s="24">
        <f>SUM(J6:J19)</f>
        <v>2119800</v>
      </c>
      <c r="K22" s="24">
        <f>SUM(K6:K19)</f>
        <v>2490260</v>
      </c>
      <c r="L22" s="24">
        <f>SUM(L6:L19)</f>
        <v>2817343</v>
      </c>
      <c r="M22" s="24">
        <f>SUM(M6:M19)</f>
        <v>16490884</v>
      </c>
    </row>
    <row r="23" spans="1:13" ht="15" x14ac:dyDescent="0.25">
      <c r="B23" s="27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</row>
    <row r="24" spans="1:13" ht="15" x14ac:dyDescent="0.25">
      <c r="B24" s="27"/>
      <c r="C24" s="7"/>
      <c r="D24" s="7"/>
      <c r="E24" s="7"/>
      <c r="F24" s="7"/>
      <c r="G24" s="7"/>
      <c r="H24" s="7"/>
      <c r="I24" s="7"/>
      <c r="J24" s="7"/>
      <c r="K24" s="7"/>
      <c r="L24" s="7"/>
    </row>
  </sheetData>
  <pageMargins left="0.15748031496062992" right="0.15748031496062992" top="0.59055118110236227" bottom="0.59055118110236227" header="0.51181102362204722" footer="0.11811023622047245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Summary!Print_Area</vt:lpstr>
    </vt:vector>
  </TitlesOfParts>
  <Company>Oxford City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Marriott</dc:creator>
  <cp:lastModifiedBy>James Marriott</cp:lastModifiedBy>
  <cp:lastPrinted>2015-01-19T10:32:33Z</cp:lastPrinted>
  <dcterms:created xsi:type="dcterms:W3CDTF">2015-01-19T10:24:15Z</dcterms:created>
  <dcterms:modified xsi:type="dcterms:W3CDTF">2015-01-19T10:33:40Z</dcterms:modified>
</cp:coreProperties>
</file>